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mt2\BAUAMT\Ausschreibungen VOL\2019_Pacht Gewerbegebiet Berkenbrück\"/>
    </mc:Choice>
  </mc:AlternateContent>
  <bookViews>
    <workbookView xWindow="0" yWindow="0" windowWidth="28890" windowHeight="11775"/>
  </bookViews>
  <sheets>
    <sheet name="Pacht_Kauf" sheetId="4" r:id="rId1"/>
    <sheet name="Muster" sheetId="1" r:id="rId2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4" l="1"/>
  <c r="B15" i="4"/>
  <c r="B16" i="4" s="1"/>
  <c r="D14" i="4"/>
  <c r="D21" i="4" s="1"/>
  <c r="B14" i="4"/>
  <c r="C14" i="4" s="1"/>
  <c r="C21" i="4" s="1"/>
  <c r="D6" i="4"/>
  <c r="B6" i="4"/>
  <c r="B22" i="4" l="1"/>
  <c r="B17" i="4"/>
  <c r="C15" i="4"/>
  <c r="B18" i="4"/>
  <c r="B19" i="4" s="1"/>
  <c r="C19" i="4" s="1"/>
  <c r="C22" i="4" s="1"/>
  <c r="B21" i="4"/>
  <c r="B23" i="4" s="1"/>
  <c r="D15" i="4"/>
  <c r="C23" i="4" l="1"/>
  <c r="C18" i="4"/>
  <c r="B36" i="1" l="1"/>
  <c r="D14" i="1"/>
  <c r="B14" i="1"/>
  <c r="D6" i="1"/>
  <c r="B6" i="1"/>
  <c r="C15" i="1" l="1"/>
  <c r="B15" i="1"/>
  <c r="B21" i="1" s="1"/>
  <c r="D15" i="1"/>
  <c r="D21" i="1"/>
  <c r="C14" i="1"/>
  <c r="C21" i="1" s="1"/>
  <c r="C18" i="1"/>
  <c r="B18" i="1" l="1"/>
  <c r="B19" i="1" s="1"/>
  <c r="C19" i="1" s="1"/>
  <c r="C22" i="1" s="1"/>
  <c r="C23" i="1" s="1"/>
  <c r="B16" i="1"/>
  <c r="B17" i="1" s="1"/>
  <c r="B22" i="1" l="1"/>
  <c r="B23" i="1" s="1"/>
</calcChain>
</file>

<file path=xl/sharedStrings.xml><?xml version="1.0" encoding="utf-8"?>
<sst xmlns="http://schemas.openxmlformats.org/spreadsheetml/2006/main" count="74" uniqueCount="34">
  <si>
    <t>Pacht</t>
  </si>
  <si>
    <t>Variante I</t>
  </si>
  <si>
    <t>Variante II</t>
  </si>
  <si>
    <t>Variante III</t>
  </si>
  <si>
    <t>Barwertberechnung:</t>
  </si>
  <si>
    <t>100% front-up-
Zahlung</t>
  </si>
  <si>
    <t>anteilige front-up-
Zahlung</t>
  </si>
  <si>
    <t>ohne front-up-
Zahlung</t>
  </si>
  <si>
    <t>Fixe Größe</t>
  </si>
  <si>
    <t xml:space="preserve">Fläche </t>
  </si>
  <si>
    <t>qm</t>
  </si>
  <si>
    <t>Gesamtpacht p.a</t>
  </si>
  <si>
    <t>Kalkulationszinssatz</t>
  </si>
  <si>
    <t>front up</t>
  </si>
  <si>
    <t>verteilt auf die Laufzeit</t>
  </si>
  <si>
    <t>Laufzeit Pachtvertrag</t>
  </si>
  <si>
    <t>Pacht p. a.</t>
  </si>
  <si>
    <t>Gesamtpacht</t>
  </si>
  <si>
    <t>davon zu verteilen auf 20 Jahre</t>
  </si>
  <si>
    <t>davon zu verteilen auf 20 Jahre entspricht p. a.</t>
  </si>
  <si>
    <t>Barwert front up</t>
  </si>
  <si>
    <t>Gesamtpacht ohne front up</t>
  </si>
  <si>
    <t>Gesamtpacht mit front up</t>
  </si>
  <si>
    <t>Differenz</t>
  </si>
  <si>
    <t>Variable Größe</t>
  </si>
  <si>
    <t>Variante IV</t>
  </si>
  <si>
    <t>Kauf</t>
  </si>
  <si>
    <t>vorausichtliche Gesamtfläche</t>
  </si>
  <si>
    <t>Angebotspreis je qm</t>
  </si>
  <si>
    <t>€</t>
  </si>
  <si>
    <t>Gesamtkaufpreis:</t>
  </si>
  <si>
    <t xml:space="preserve">Hinweis: Gelb unterlegte Zellen sind vom Bieter auszufüllen! </t>
  </si>
  <si>
    <t>Pacht pro Jahr je qm</t>
  </si>
  <si>
    <r>
      <t xml:space="preserve">Beteiligung der Gemeinde an der
 Einspeisevergütung </t>
    </r>
    <r>
      <rPr>
        <b/>
        <sz val="11"/>
        <color indexed="8"/>
        <rFont val="Arial"/>
        <family val="2"/>
      </rPr>
      <t>(zahlbar halbjährlich)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</si>
</sst>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44" fontId="5" fillId="0" borderId="0" xfId="2" applyFont="1" applyAlignment="1">
      <alignment vertical="top"/>
    </xf>
    <xf numFmtId="44" fontId="5" fillId="0" borderId="0" xfId="2" applyFont="1" applyAlignment="1">
      <alignment horizontal="right" vertical="top"/>
    </xf>
    <xf numFmtId="43" fontId="5" fillId="0" borderId="0" xfId="1" applyFont="1" applyAlignment="1">
      <alignment vertical="top"/>
    </xf>
    <xf numFmtId="43" fontId="5" fillId="0" borderId="0" xfId="1" applyFont="1" applyAlignment="1">
      <alignment horizontal="right" vertical="top"/>
    </xf>
    <xf numFmtId="7" fontId="5" fillId="2" borderId="1" xfId="1" applyNumberFormat="1" applyFont="1" applyFill="1" applyBorder="1" applyAlignment="1">
      <alignment vertical="top"/>
    </xf>
    <xf numFmtId="7" fontId="5" fillId="2" borderId="1" xfId="1" applyNumberFormat="1" applyFont="1" applyFill="1" applyBorder="1" applyAlignment="1">
      <alignment horizontal="right" vertical="top"/>
    </xf>
    <xf numFmtId="10" fontId="5" fillId="2" borderId="1" xfId="3" applyNumberFormat="1" applyFont="1" applyFill="1" applyBorder="1" applyAlignment="1">
      <alignment vertical="top"/>
    </xf>
    <xf numFmtId="10" fontId="4" fillId="0" borderId="0" xfId="3" applyNumberFormat="1" applyFont="1" applyFill="1" applyAlignment="1">
      <alignment horizontal="right" vertical="top"/>
    </xf>
    <xf numFmtId="9" fontId="4" fillId="0" borderId="0" xfId="0" applyNumberFormat="1" applyFont="1" applyFill="1" applyAlignment="1">
      <alignment horizontal="right" vertical="top"/>
    </xf>
    <xf numFmtId="10" fontId="5" fillId="0" borderId="0" xfId="3" applyNumberFormat="1" applyFont="1" applyAlignment="1">
      <alignment vertical="top"/>
    </xf>
    <xf numFmtId="1" fontId="4" fillId="0" borderId="0" xfId="1" applyNumberFormat="1" applyFont="1" applyAlignment="1">
      <alignment horizontal="center" vertical="top"/>
    </xf>
    <xf numFmtId="1" fontId="4" fillId="0" borderId="0" xfId="0" applyNumberFormat="1" applyFont="1" applyAlignment="1">
      <alignment horizontal="center" vertical="top"/>
    </xf>
    <xf numFmtId="7" fontId="5" fillId="0" borderId="0" xfId="2" applyNumberFormat="1" applyFont="1" applyFill="1" applyAlignment="1">
      <alignment vertical="top"/>
    </xf>
    <xf numFmtId="44" fontId="0" fillId="0" borderId="0" xfId="0" applyNumberFormat="1" applyFont="1" applyFill="1" applyAlignment="1">
      <alignment vertical="top"/>
    </xf>
    <xf numFmtId="44" fontId="4" fillId="0" borderId="0" xfId="2" applyFont="1" applyAlignment="1">
      <alignment vertical="top"/>
    </xf>
    <xf numFmtId="44" fontId="0" fillId="0" borderId="0" xfId="0" applyNumberFormat="1" applyFont="1" applyAlignment="1">
      <alignment vertical="top"/>
    </xf>
    <xf numFmtId="44" fontId="6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/>
    </xf>
    <xf numFmtId="44" fontId="4" fillId="0" borderId="0" xfId="0" applyNumberFormat="1" applyFont="1" applyAlignment="1">
      <alignment vertical="top"/>
    </xf>
    <xf numFmtId="0" fontId="0" fillId="0" borderId="0" xfId="0" applyFont="1" applyAlignment="1">
      <alignment vertical="top" wrapText="1"/>
    </xf>
    <xf numFmtId="10" fontId="0" fillId="2" borderId="2" xfId="0" applyNumberFormat="1" applyFont="1" applyFill="1" applyBorder="1" applyAlignment="1">
      <alignment horizontal="right" vertical="top"/>
    </xf>
    <xf numFmtId="10" fontId="0" fillId="2" borderId="1" xfId="0" applyNumberFormat="1" applyFont="1" applyFill="1" applyBorder="1" applyAlignment="1">
      <alignment horizontal="right"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4" fontId="0" fillId="2" borderId="1" xfId="0" applyNumberFormat="1" applyFont="1" applyFill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7" fontId="0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10" fontId="4" fillId="0" borderId="0" xfId="3" applyNumberFormat="1" applyFont="1" applyFill="1" applyAlignment="1">
      <alignment horizontal="center" vertical="top"/>
    </xf>
    <xf numFmtId="9" fontId="4" fillId="0" borderId="0" xfId="0" applyNumberFormat="1" applyFont="1" applyFill="1" applyAlignment="1">
      <alignment horizontal="center" vertical="top"/>
    </xf>
  </cellXfs>
  <cellStyles count="4">
    <cellStyle name="Komma" xfId="1" builtinId="3"/>
    <cellStyle name="Prozent" xfId="3" builtinId="5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tabSelected="1" topLeftCell="A13" workbookViewId="0">
      <selection activeCell="F31" sqref="F31"/>
    </sheetView>
  </sheetViews>
  <sheetFormatPr baseColWidth="10" defaultRowHeight="14.25" x14ac:dyDescent="0.2"/>
  <cols>
    <col min="1" max="1" width="39.125" style="1" bestFit="1" customWidth="1"/>
    <col min="2" max="2" width="16.875" style="1" customWidth="1"/>
    <col min="3" max="3" width="19" style="1" customWidth="1"/>
    <col min="4" max="4" width="17.625" style="1" customWidth="1"/>
    <col min="5" max="16384" width="11" style="1"/>
  </cols>
  <sheetData>
    <row r="1" spans="1:4" ht="15" x14ac:dyDescent="0.2">
      <c r="B1" s="43" t="s">
        <v>0</v>
      </c>
      <c r="C1" s="43"/>
      <c r="D1" s="43"/>
    </row>
    <row r="2" spans="1:4" ht="15" x14ac:dyDescent="0.2">
      <c r="B2" s="2" t="s">
        <v>1</v>
      </c>
      <c r="C2" s="2" t="s">
        <v>2</v>
      </c>
      <c r="D2" s="2" t="s">
        <v>3</v>
      </c>
    </row>
    <row r="3" spans="1:4" ht="15" x14ac:dyDescent="0.2">
      <c r="A3" s="1" t="s">
        <v>4</v>
      </c>
      <c r="B3" s="3"/>
      <c r="C3" s="3"/>
      <c r="D3" s="4"/>
    </row>
    <row r="4" spans="1:4" ht="30" x14ac:dyDescent="0.2">
      <c r="B4" s="5" t="s">
        <v>5</v>
      </c>
      <c r="C4" s="5" t="s">
        <v>6</v>
      </c>
      <c r="D4" s="5" t="s">
        <v>7</v>
      </c>
    </row>
    <row r="5" spans="1:4" ht="15" x14ac:dyDescent="0.2">
      <c r="A5" s="6" t="s">
        <v>8</v>
      </c>
    </row>
    <row r="6" spans="1:4" x14ac:dyDescent="0.2">
      <c r="A6" s="1" t="s">
        <v>32</v>
      </c>
      <c r="B6" s="7">
        <f>B8/B7</f>
        <v>0</v>
      </c>
      <c r="D6" s="8">
        <f>D8/D7</f>
        <v>0</v>
      </c>
    </row>
    <row r="7" spans="1:4" ht="15" thickBot="1" x14ac:dyDescent="0.25">
      <c r="A7" s="1" t="s">
        <v>9</v>
      </c>
      <c r="B7" s="9">
        <v>10846</v>
      </c>
      <c r="C7" s="1" t="s">
        <v>10</v>
      </c>
      <c r="D7" s="10">
        <v>10846</v>
      </c>
    </row>
    <row r="8" spans="1:4" ht="15" thickBot="1" x14ac:dyDescent="0.25">
      <c r="A8" s="1" t="s">
        <v>11</v>
      </c>
      <c r="B8" s="11"/>
      <c r="D8" s="12"/>
    </row>
    <row r="9" spans="1:4" ht="15" thickBot="1" x14ac:dyDescent="0.25">
      <c r="A9" s="1" t="s">
        <v>12</v>
      </c>
      <c r="B9" s="13"/>
    </row>
    <row r="10" spans="1:4" ht="15" x14ac:dyDescent="0.2">
      <c r="A10" s="1" t="s">
        <v>13</v>
      </c>
      <c r="B10" s="14">
        <v>1</v>
      </c>
      <c r="C10" s="15">
        <v>0.5</v>
      </c>
    </row>
    <row r="11" spans="1:4" x14ac:dyDescent="0.2">
      <c r="A11" s="1" t="s">
        <v>14</v>
      </c>
      <c r="B11" s="16">
        <v>0</v>
      </c>
    </row>
    <row r="12" spans="1:4" ht="15" x14ac:dyDescent="0.2">
      <c r="A12" s="1" t="s">
        <v>15</v>
      </c>
      <c r="B12" s="17">
        <v>20</v>
      </c>
      <c r="C12" s="18"/>
      <c r="D12" s="17">
        <v>20</v>
      </c>
    </row>
    <row r="14" spans="1:4" x14ac:dyDescent="0.2">
      <c r="A14" s="1" t="s">
        <v>16</v>
      </c>
      <c r="B14" s="19">
        <f>B8</f>
        <v>0</v>
      </c>
      <c r="C14" s="20">
        <f>B14/2</f>
        <v>0</v>
      </c>
      <c r="D14" s="19">
        <f>D8</f>
        <v>0</v>
      </c>
    </row>
    <row r="15" spans="1:4" ht="15" x14ac:dyDescent="0.2">
      <c r="A15" s="1" t="s">
        <v>17</v>
      </c>
      <c r="B15" s="7">
        <f>B14*B12</f>
        <v>0</v>
      </c>
      <c r="C15" s="7">
        <f>B14*B12</f>
        <v>0</v>
      </c>
      <c r="D15" s="21">
        <f>D14*D12</f>
        <v>0</v>
      </c>
    </row>
    <row r="16" spans="1:4" x14ac:dyDescent="0.2">
      <c r="A16" s="1" t="s">
        <v>18</v>
      </c>
      <c r="B16" s="7">
        <f>B15*B11</f>
        <v>0</v>
      </c>
    </row>
    <row r="17" spans="1:4" x14ac:dyDescent="0.2">
      <c r="A17" s="1" t="s">
        <v>19</v>
      </c>
      <c r="B17" s="7">
        <f>B16/B12</f>
        <v>0</v>
      </c>
    </row>
    <row r="18" spans="1:4" x14ac:dyDescent="0.2">
      <c r="A18" s="1" t="s">
        <v>13</v>
      </c>
      <c r="B18" s="7">
        <f>B15*B10</f>
        <v>0</v>
      </c>
      <c r="C18" s="22">
        <f>C15*C10</f>
        <v>0</v>
      </c>
    </row>
    <row r="19" spans="1:4" x14ac:dyDescent="0.2">
      <c r="A19" s="1" t="s">
        <v>20</v>
      </c>
      <c r="B19" s="7">
        <f>B18*(1+B9)^-20</f>
        <v>0</v>
      </c>
      <c r="C19" s="23">
        <f>B19*C10</f>
        <v>0</v>
      </c>
    </row>
    <row r="21" spans="1:4" ht="15" x14ac:dyDescent="0.2">
      <c r="A21" s="1" t="s">
        <v>21</v>
      </c>
      <c r="B21" s="22">
        <f>B15</f>
        <v>0</v>
      </c>
      <c r="C21" s="24">
        <f>B12*C14</f>
        <v>0</v>
      </c>
      <c r="D21" s="42">
        <f>D14*D12</f>
        <v>0</v>
      </c>
    </row>
    <row r="22" spans="1:4" ht="15" x14ac:dyDescent="0.2">
      <c r="A22" s="1" t="s">
        <v>22</v>
      </c>
      <c r="B22" s="25">
        <f>B16+B19</f>
        <v>0</v>
      </c>
      <c r="C22" s="25">
        <f>C19</f>
        <v>0</v>
      </c>
    </row>
    <row r="23" spans="1:4" x14ac:dyDescent="0.2">
      <c r="A23" s="1" t="s">
        <v>23</v>
      </c>
      <c r="B23" s="22">
        <f>B21-B22</f>
        <v>0</v>
      </c>
      <c r="C23" s="22">
        <f>C15-C21-C22</f>
        <v>0</v>
      </c>
    </row>
    <row r="25" spans="1:4" ht="15.75" thickBot="1" x14ac:dyDescent="0.25">
      <c r="A25" s="6" t="s">
        <v>24</v>
      </c>
    </row>
    <row r="26" spans="1:4" ht="30" thickBot="1" x14ac:dyDescent="0.25">
      <c r="A26" s="26" t="s">
        <v>33</v>
      </c>
      <c r="B26" s="27"/>
      <c r="C26" s="27"/>
      <c r="D26" s="28"/>
    </row>
    <row r="27" spans="1:4" ht="15" thickBot="1" x14ac:dyDescent="0.25"/>
    <row r="28" spans="1:4" x14ac:dyDescent="0.2">
      <c r="A28" s="29"/>
      <c r="B28" s="30"/>
      <c r="C28" s="30"/>
      <c r="D28" s="31"/>
    </row>
    <row r="29" spans="1:4" ht="15" x14ac:dyDescent="0.2">
      <c r="A29" s="32" t="s">
        <v>25</v>
      </c>
      <c r="B29" s="44" t="s">
        <v>26</v>
      </c>
      <c r="C29" s="44"/>
      <c r="D29" s="33"/>
    </row>
    <row r="30" spans="1:4" x14ac:dyDescent="0.2">
      <c r="A30" s="34"/>
      <c r="B30" s="35"/>
      <c r="C30" s="35"/>
      <c r="D30" s="33"/>
    </row>
    <row r="31" spans="1:4" x14ac:dyDescent="0.2">
      <c r="A31" s="34"/>
      <c r="B31" s="35"/>
      <c r="C31" s="35"/>
      <c r="D31" s="33"/>
    </row>
    <row r="32" spans="1:4" x14ac:dyDescent="0.2">
      <c r="A32" s="34" t="s">
        <v>27</v>
      </c>
      <c r="B32" s="36">
        <v>10846</v>
      </c>
      <c r="C32" s="35" t="s">
        <v>10</v>
      </c>
      <c r="D32" s="33"/>
    </row>
    <row r="33" spans="1:4" ht="15" thickBot="1" x14ac:dyDescent="0.25">
      <c r="A33" s="34"/>
      <c r="B33" s="35"/>
      <c r="C33" s="35"/>
      <c r="D33" s="33"/>
    </row>
    <row r="34" spans="1:4" ht="15" thickBot="1" x14ac:dyDescent="0.25">
      <c r="A34" s="34" t="s">
        <v>28</v>
      </c>
      <c r="B34" s="37"/>
      <c r="C34" s="35" t="s">
        <v>29</v>
      </c>
      <c r="D34" s="33"/>
    </row>
    <row r="35" spans="1:4" x14ac:dyDescent="0.2">
      <c r="A35" s="34"/>
      <c r="B35" s="35"/>
      <c r="C35" s="35"/>
      <c r="D35" s="33"/>
    </row>
    <row r="36" spans="1:4" x14ac:dyDescent="0.2">
      <c r="A36" s="34" t="s">
        <v>30</v>
      </c>
      <c r="B36" s="38">
        <f>B32*B34</f>
        <v>0</v>
      </c>
      <c r="C36" s="35" t="s">
        <v>29</v>
      </c>
      <c r="D36" s="33"/>
    </row>
    <row r="37" spans="1:4" ht="15" thickBot="1" x14ac:dyDescent="0.25">
      <c r="A37" s="39"/>
      <c r="B37" s="40"/>
      <c r="C37" s="40"/>
      <c r="D37" s="41"/>
    </row>
    <row r="47" spans="1:4" x14ac:dyDescent="0.2">
      <c r="A47" s="45" t="s">
        <v>31</v>
      </c>
      <c r="B47" s="46"/>
      <c r="C47" s="46"/>
      <c r="D47" s="46"/>
    </row>
  </sheetData>
  <sheetProtection sheet="1" objects="1" scenarios="1"/>
  <mergeCells count="3">
    <mergeCell ref="B1:D1"/>
    <mergeCell ref="B29:C29"/>
    <mergeCell ref="A47:D47"/>
  </mergeCells>
  <pageMargins left="0.7" right="0.7" top="0.78740157499999996" bottom="0.78740157499999996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opLeftCell="A7" workbookViewId="0">
      <selection activeCell="C33" sqref="C33"/>
    </sheetView>
  </sheetViews>
  <sheetFormatPr baseColWidth="10" defaultRowHeight="14.25" x14ac:dyDescent="0.2"/>
  <cols>
    <col min="1" max="1" width="39.125" style="1" bestFit="1" customWidth="1"/>
    <col min="2" max="2" width="16.875" style="1" customWidth="1"/>
    <col min="3" max="3" width="19" style="1" customWidth="1"/>
    <col min="4" max="4" width="17.625" style="1" customWidth="1"/>
    <col min="5" max="16384" width="11" style="1"/>
  </cols>
  <sheetData>
    <row r="1" spans="1:4" ht="15" x14ac:dyDescent="0.2">
      <c r="B1" s="43" t="s">
        <v>0</v>
      </c>
      <c r="C1" s="43"/>
      <c r="D1" s="43"/>
    </row>
    <row r="2" spans="1:4" ht="15" x14ac:dyDescent="0.2">
      <c r="B2" s="2" t="s">
        <v>1</v>
      </c>
      <c r="C2" s="2" t="s">
        <v>2</v>
      </c>
      <c r="D2" s="2" t="s">
        <v>3</v>
      </c>
    </row>
    <row r="3" spans="1:4" ht="15" x14ac:dyDescent="0.2">
      <c r="A3" s="1" t="s">
        <v>4</v>
      </c>
      <c r="B3" s="3"/>
      <c r="C3" s="3"/>
      <c r="D3" s="4"/>
    </row>
    <row r="4" spans="1:4" ht="30" x14ac:dyDescent="0.2">
      <c r="B4" s="5" t="s">
        <v>5</v>
      </c>
      <c r="C4" s="5" t="s">
        <v>6</v>
      </c>
      <c r="D4" s="5" t="s">
        <v>7</v>
      </c>
    </row>
    <row r="5" spans="1:4" ht="15" x14ac:dyDescent="0.2">
      <c r="A5" s="6" t="s">
        <v>8</v>
      </c>
    </row>
    <row r="6" spans="1:4" x14ac:dyDescent="0.2">
      <c r="A6" s="1" t="s">
        <v>32</v>
      </c>
      <c r="B6" s="7">
        <f>B8/B7</f>
        <v>0.18439977872026553</v>
      </c>
      <c r="D6" s="8">
        <f>D8/D7</f>
        <v>0.23049972340033192</v>
      </c>
    </row>
    <row r="7" spans="1:4" ht="15" thickBot="1" x14ac:dyDescent="0.25">
      <c r="A7" s="1" t="s">
        <v>9</v>
      </c>
      <c r="B7" s="9">
        <v>10846</v>
      </c>
      <c r="C7" s="1" t="s">
        <v>10</v>
      </c>
      <c r="D7" s="10">
        <v>10846</v>
      </c>
    </row>
    <row r="8" spans="1:4" ht="15" thickBot="1" x14ac:dyDescent="0.25">
      <c r="A8" s="1" t="s">
        <v>11</v>
      </c>
      <c r="B8" s="11">
        <v>2000</v>
      </c>
      <c r="D8" s="12">
        <v>2500</v>
      </c>
    </row>
    <row r="9" spans="1:4" ht="15" thickBot="1" x14ac:dyDescent="0.25">
      <c r="A9" s="1" t="s">
        <v>12</v>
      </c>
      <c r="B9" s="13">
        <v>0.05</v>
      </c>
    </row>
    <row r="10" spans="1:4" ht="15" x14ac:dyDescent="0.2">
      <c r="A10" s="1" t="s">
        <v>13</v>
      </c>
      <c r="B10" s="47">
        <v>1</v>
      </c>
      <c r="C10" s="48">
        <v>0.5</v>
      </c>
    </row>
    <row r="11" spans="1:4" x14ac:dyDescent="0.2">
      <c r="A11" s="1" t="s">
        <v>14</v>
      </c>
      <c r="B11" s="16">
        <v>0</v>
      </c>
    </row>
    <row r="12" spans="1:4" ht="15" x14ac:dyDescent="0.2">
      <c r="A12" s="1" t="s">
        <v>15</v>
      </c>
      <c r="B12" s="17">
        <v>20</v>
      </c>
      <c r="C12" s="18"/>
      <c r="D12" s="17">
        <v>20</v>
      </c>
    </row>
    <row r="14" spans="1:4" x14ac:dyDescent="0.2">
      <c r="A14" s="1" t="s">
        <v>16</v>
      </c>
      <c r="B14" s="19">
        <f>B8</f>
        <v>2000</v>
      </c>
      <c r="C14" s="20">
        <f>B14/2</f>
        <v>1000</v>
      </c>
      <c r="D14" s="19">
        <f>D8</f>
        <v>2500</v>
      </c>
    </row>
    <row r="15" spans="1:4" ht="15" x14ac:dyDescent="0.2">
      <c r="A15" s="1" t="s">
        <v>17</v>
      </c>
      <c r="B15" s="7">
        <f>B14*B12</f>
        <v>40000</v>
      </c>
      <c r="C15" s="7">
        <f>B14*B12</f>
        <v>40000</v>
      </c>
      <c r="D15" s="21">
        <f>D14*D12</f>
        <v>50000</v>
      </c>
    </row>
    <row r="16" spans="1:4" x14ac:dyDescent="0.2">
      <c r="A16" s="1" t="s">
        <v>18</v>
      </c>
      <c r="B16" s="7">
        <f>B15*B11</f>
        <v>0</v>
      </c>
    </row>
    <row r="17" spans="1:4" x14ac:dyDescent="0.2">
      <c r="A17" s="1" t="s">
        <v>19</v>
      </c>
      <c r="B17" s="7">
        <f>B16/B12</f>
        <v>0</v>
      </c>
    </row>
    <row r="18" spans="1:4" x14ac:dyDescent="0.2">
      <c r="A18" s="1" t="s">
        <v>13</v>
      </c>
      <c r="B18" s="7">
        <f>B15*B10</f>
        <v>40000</v>
      </c>
      <c r="C18" s="22">
        <f>C15*C10</f>
        <v>20000</v>
      </c>
    </row>
    <row r="19" spans="1:4" x14ac:dyDescent="0.2">
      <c r="A19" s="1" t="s">
        <v>20</v>
      </c>
      <c r="B19" s="7">
        <f>B18*(1+B9)^-20</f>
        <v>15075.579314920025</v>
      </c>
      <c r="C19" s="23">
        <f>B19*C10</f>
        <v>7537.7896574600127</v>
      </c>
    </row>
    <row r="21" spans="1:4" ht="15" x14ac:dyDescent="0.2">
      <c r="A21" s="1" t="s">
        <v>21</v>
      </c>
      <c r="B21" s="22">
        <f>B15</f>
        <v>40000</v>
      </c>
      <c r="C21" s="24">
        <f>B12*C14</f>
        <v>20000</v>
      </c>
      <c r="D21" s="42">
        <f>D14*D12</f>
        <v>50000</v>
      </c>
    </row>
    <row r="22" spans="1:4" ht="15" x14ac:dyDescent="0.2">
      <c r="A22" s="1" t="s">
        <v>22</v>
      </c>
      <c r="B22" s="25">
        <f>B16+B19</f>
        <v>15075.579314920025</v>
      </c>
      <c r="C22" s="25">
        <f>C19</f>
        <v>7537.7896574600127</v>
      </c>
    </row>
    <row r="23" spans="1:4" x14ac:dyDescent="0.2">
      <c r="A23" s="1" t="s">
        <v>23</v>
      </c>
      <c r="B23" s="22">
        <f>B21-B22</f>
        <v>24924.420685079975</v>
      </c>
      <c r="C23" s="22">
        <f>C15-C21-C22</f>
        <v>12462.210342539987</v>
      </c>
    </row>
    <row r="25" spans="1:4" ht="15.75" thickBot="1" x14ac:dyDescent="0.25">
      <c r="A25" s="6" t="s">
        <v>24</v>
      </c>
    </row>
    <row r="26" spans="1:4" ht="30" thickBot="1" x14ac:dyDescent="0.25">
      <c r="A26" s="26" t="s">
        <v>33</v>
      </c>
      <c r="B26" s="27">
        <v>0.05</v>
      </c>
      <c r="C26" s="27">
        <v>0.05</v>
      </c>
      <c r="D26" s="28">
        <v>0.05</v>
      </c>
    </row>
    <row r="27" spans="1:4" ht="15" thickBot="1" x14ac:dyDescent="0.25"/>
    <row r="28" spans="1:4" x14ac:dyDescent="0.2">
      <c r="A28" s="29"/>
      <c r="B28" s="30"/>
      <c r="C28" s="30"/>
      <c r="D28" s="31"/>
    </row>
    <row r="29" spans="1:4" ht="15" x14ac:dyDescent="0.2">
      <c r="A29" s="32" t="s">
        <v>25</v>
      </c>
      <c r="B29" s="44" t="s">
        <v>26</v>
      </c>
      <c r="C29" s="44"/>
      <c r="D29" s="33"/>
    </row>
    <row r="30" spans="1:4" x14ac:dyDescent="0.2">
      <c r="A30" s="34"/>
      <c r="B30" s="35"/>
      <c r="C30" s="35"/>
      <c r="D30" s="33"/>
    </row>
    <row r="31" spans="1:4" x14ac:dyDescent="0.2">
      <c r="A31" s="34"/>
      <c r="B31" s="35"/>
      <c r="C31" s="35"/>
      <c r="D31" s="33"/>
    </row>
    <row r="32" spans="1:4" x14ac:dyDescent="0.2">
      <c r="A32" s="34" t="s">
        <v>27</v>
      </c>
      <c r="B32" s="36">
        <v>10846</v>
      </c>
      <c r="C32" s="35" t="s">
        <v>10</v>
      </c>
      <c r="D32" s="33"/>
    </row>
    <row r="33" spans="1:4" ht="15" thickBot="1" x14ac:dyDescent="0.25">
      <c r="A33" s="34"/>
      <c r="B33" s="35"/>
      <c r="C33" s="35"/>
      <c r="D33" s="33"/>
    </row>
    <row r="34" spans="1:4" ht="15" thickBot="1" x14ac:dyDescent="0.25">
      <c r="A34" s="34" t="s">
        <v>28</v>
      </c>
      <c r="B34" s="37">
        <v>10</v>
      </c>
      <c r="C34" s="35" t="s">
        <v>29</v>
      </c>
      <c r="D34" s="33"/>
    </row>
    <row r="35" spans="1:4" x14ac:dyDescent="0.2">
      <c r="A35" s="34"/>
      <c r="B35" s="35"/>
      <c r="C35" s="35"/>
      <c r="D35" s="33"/>
    </row>
    <row r="36" spans="1:4" x14ac:dyDescent="0.2">
      <c r="A36" s="34" t="s">
        <v>30</v>
      </c>
      <c r="B36" s="38">
        <f>B32*B34</f>
        <v>108460</v>
      </c>
      <c r="C36" s="35" t="s">
        <v>29</v>
      </c>
      <c r="D36" s="33"/>
    </row>
    <row r="37" spans="1:4" ht="15" thickBot="1" x14ac:dyDescent="0.25">
      <c r="A37" s="39"/>
      <c r="B37" s="40"/>
      <c r="C37" s="40"/>
      <c r="D37" s="41"/>
    </row>
    <row r="39" spans="1:4" x14ac:dyDescent="0.2">
      <c r="A39" s="45" t="s">
        <v>31</v>
      </c>
      <c r="B39" s="46"/>
      <c r="C39" s="46"/>
      <c r="D39" s="46"/>
    </row>
  </sheetData>
  <mergeCells count="3">
    <mergeCell ref="B1:D1"/>
    <mergeCell ref="B29:C29"/>
    <mergeCell ref="A39:D39"/>
  </mergeCells>
  <pageMargins left="0.7" right="0.7" top="0.78740157499999996" bottom="0.78740157499999996" header="0.3" footer="0.3"/>
  <pageSetup paperSize="9" scale="8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Pacht_Kauf</vt:lpstr>
      <vt:lpstr>Muster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jahnke</dc:creator>
  <cp:lastModifiedBy>jahnke</cp:lastModifiedBy>
  <cp:lastPrinted>2019-09-10T05:53:35Z</cp:lastPrinted>
  <dcterms:created xsi:type="dcterms:W3CDTF">2019-08-27T16:15:29Z</dcterms:created>
  <dcterms:modified xsi:type="dcterms:W3CDTF">2019-09-10T05:57:48Z</dcterms:modified>
</cp:coreProperties>
</file>